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Berechnung" sheetId="1" r:id="rId1"/>
    <sheet name="Info" sheetId="2" r:id="rId2"/>
    <sheet name="Über" sheetId="3" r:id="rId3"/>
  </sheets>
  <definedNames>
    <definedName name="_xlnm.Print_Area" localSheetId="0">'Berechnung'!$A$1:$H$18</definedName>
  </definedNames>
  <calcPr fullCalcOnLoad="1"/>
</workbook>
</file>

<file path=xl/sharedStrings.xml><?xml version="1.0" encoding="utf-8"?>
<sst xmlns="http://schemas.openxmlformats.org/spreadsheetml/2006/main" count="58" uniqueCount="50">
  <si>
    <t>Fensterbreite:</t>
  </si>
  <si>
    <t>Fensterhöhe:</t>
  </si>
  <si>
    <t>m</t>
  </si>
  <si>
    <t>W/(m²K)</t>
  </si>
  <si>
    <t>W/(m.K)</t>
  </si>
  <si>
    <t>m²</t>
  </si>
  <si>
    <t>in %</t>
  </si>
  <si>
    <t>Anteil pro m²</t>
  </si>
  <si>
    <t>min. Rahmen-Gesamtbreite:</t>
  </si>
  <si>
    <t>max. Rahmen-Gesamtbreite:</t>
  </si>
  <si>
    <r>
      <t>Y</t>
    </r>
    <r>
      <rPr>
        <vertAlign val="subscript"/>
        <sz val="22"/>
        <rFont val="Arial"/>
        <family val="2"/>
      </rPr>
      <t>g</t>
    </r>
    <r>
      <rPr>
        <sz val="22"/>
        <rFont val="Arial"/>
        <family val="2"/>
      </rPr>
      <t xml:space="preserve"> (Psi) des Randverbunds:</t>
    </r>
  </si>
  <si>
    <r>
      <t>U</t>
    </r>
    <r>
      <rPr>
        <vertAlign val="subscript"/>
        <sz val="22"/>
        <rFont val="Arial"/>
        <family val="2"/>
      </rPr>
      <t>f</t>
    </r>
    <r>
      <rPr>
        <sz val="22"/>
        <rFont val="Arial"/>
        <family val="2"/>
      </rPr>
      <t xml:space="preserve"> des Rahmens:</t>
    </r>
  </si>
  <si>
    <r>
      <t>U</t>
    </r>
    <r>
      <rPr>
        <vertAlign val="subscript"/>
        <sz val="22"/>
        <rFont val="Arial"/>
        <family val="2"/>
      </rPr>
      <t>g</t>
    </r>
    <r>
      <rPr>
        <sz val="22"/>
        <rFont val="Arial"/>
        <family val="2"/>
      </rPr>
      <t xml:space="preserve"> der Verglasung:</t>
    </r>
  </si>
  <si>
    <r>
      <t>Glasfläche A</t>
    </r>
    <r>
      <rPr>
        <vertAlign val="subscript"/>
        <sz val="22"/>
        <rFont val="Arial"/>
        <family val="2"/>
      </rPr>
      <t>g</t>
    </r>
    <r>
      <rPr>
        <sz val="22"/>
        <rFont val="Arial"/>
        <family val="2"/>
      </rPr>
      <t>:</t>
    </r>
  </si>
  <si>
    <r>
      <t>Länge Randverbund l</t>
    </r>
    <r>
      <rPr>
        <vertAlign val="subscript"/>
        <sz val="22"/>
        <rFont val="Arial"/>
        <family val="2"/>
      </rPr>
      <t>g</t>
    </r>
    <r>
      <rPr>
        <sz val="22"/>
        <rFont val="Arial"/>
        <family val="2"/>
      </rPr>
      <t>:</t>
    </r>
  </si>
  <si>
    <r>
      <t>Ergebnis: U</t>
    </r>
    <r>
      <rPr>
        <vertAlign val="subscript"/>
        <sz val="22"/>
        <rFont val="Arial"/>
        <family val="2"/>
      </rPr>
      <t>w</t>
    </r>
    <r>
      <rPr>
        <sz val="22"/>
        <rFont val="Arial"/>
        <family val="2"/>
      </rPr>
      <t xml:space="preserve"> des Fensters:</t>
    </r>
  </si>
  <si>
    <t>U-Wert von Fenstern nach DIN EN ISO 10077-1</t>
  </si>
  <si>
    <t>Anmerkungen und Definition der Größen siehe Tabellenblatt Info!</t>
  </si>
  <si>
    <t>in W/m²K</t>
  </si>
  <si>
    <t xml:space="preserve">© Berechnungsblatt: M. H. Spitzner / FIW München           </t>
  </si>
  <si>
    <t>Anmerkungen:</t>
  </si>
  <si>
    <t>Eingaben nur in Zellen mit blauem Text und in leere Zellen möglich; der gegebene Text und die Formeln können nicht geändert werden. Kopf- und Fußzeilen für den Ausdruck können geändert werden.</t>
  </si>
  <si>
    <t>Definition der Einheiten:</t>
  </si>
  <si>
    <t>Fensterbreite und -höhe: äußere Abmessung (ggf. des sichtbaren Teils) des Blendrahmens.</t>
  </si>
  <si>
    <t>Rahmen-Gesamtbreite: Rahmenbreite vom Außenrand des Blendrahmens (ggf. von der sichtbaren Außenkante aus) bis zum Innenrand des Flügelrahmens. Ist die Rahmen-Gesamtbreite von innen und außen unterschiedlich, ist „min. Rahmengesamtbreite“ der kleinere der beiden Werte und „max. Rahmen-Gesamtbreite“ der größere der beiden Werte; ansonsten sind sie gleich. Die Überlappung von Dichtungen wird nicht berücksichtigt.</t>
  </si>
  <si>
    <t>Forschungsinstitut für Wärmeschutz e.V. München</t>
  </si>
  <si>
    <t>– FIW München –</t>
  </si>
  <si>
    <t>Forschungs- und Prüftätigkeit auf dem Gebiet des Wärme- und Feuchteschutzes im Bauwesen und bei betriebstechnischen Anlagen. Bauaufsichtlich (national und europäisch) anerkannte Prüf-, Überwachungs- und Zertifizierungsstelle für Bauprodukte.</t>
  </si>
  <si>
    <t>Tätigkeitsbereiche (Auswahl; schwerpunktmäßig aus der Abteilung Bauphysik &amp; Bauteile):</t>
  </si>
  <si>
    <t>Prüfungen und Stellungnahmen für bauaufsichtliche Zulassungen (z.B. Fensterprofile, Verglasungen, Fenster, Mauerwerk, Dämmstoffe).</t>
  </si>
  <si>
    <r>
      <t xml:space="preserve">Numerische Berechnung von baulichen und konstruktiven Details und von Bauteilen (z.B. U-Werte, </t>
    </r>
    <r>
      <rPr>
        <sz val="12"/>
        <rFont val="Symbol"/>
        <family val="1"/>
      </rPr>
      <t>Y</t>
    </r>
    <r>
      <rPr>
        <sz val="12"/>
        <rFont val="Arial"/>
        <family val="2"/>
      </rPr>
      <t>-Werte, Wärmebrücken, Tauwasser; Fensterprofile, Anschlußsituation).</t>
    </r>
  </si>
  <si>
    <t>Wärmetechnische Messungen (z.B. U-Wert von Fensterprofilen, Verglasungen, Fenstern, Türen, Fassadenelementen; Wärmeleitfähigkeit von Bau- und Dämmstoffen; Luftdichtheit von Gebäuden und Bauteilen).</t>
  </si>
  <si>
    <t>Berechnungen für Gebäude (z.B. Wärmeschutz nach EnEV; sommerlicher Wärmeschutz; dynamische Gebäudesimulation).</t>
  </si>
  <si>
    <t>Prüfung von Unterspann- und Unterdeckbahnen.</t>
  </si>
  <si>
    <t>Schadensbegutachtung; Stellungnahmen; Gerichtsgutachten.</t>
  </si>
  <si>
    <t>Anwendungsbezogene Forschung.</t>
  </si>
  <si>
    <t>Mitarbeit in Sachverständigenausschüssen des Deutschen Instituts für Bautechnik, Berlin; in nationalen, europäischen und internationalen Normenausschüssen n den Bereichen Wärmeschutz und Energieeinsparung, Bau- und Dämmstoffe sowie Bauteile; Mitarbeit in Fachausschüssen von Herstellern und Verbänden.</t>
  </si>
  <si>
    <t>Akkreditiert nach DIN EN ISO / IEC 17025.</t>
  </si>
  <si>
    <t>Kontakt:</t>
  </si>
  <si>
    <t>Dr. Martin H. Spitzner</t>
  </si>
  <si>
    <t>Lochhamer Schlag 4, 82166 Gräfelfing</t>
  </si>
  <si>
    <t>Telefon 089/85800-0, Fax 089/85800-40,</t>
  </si>
  <si>
    <t>E-Mail: info@fiw-muenchen.de; Internet: www.fiw-muenchen.de.</t>
  </si>
  <si>
    <t>DIN EN ISO 10077-1:2000-11 Gleichg (1); nur für Fenster mit Einscheibenverglasung (Einfach- oder Mehrfachverglasung); keine Kasten- oder Verbundfenster.</t>
  </si>
  <si>
    <r>
      <t>Y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 des Randverbunds ist der längenbezogene Wärmedurchgangskoeffizient infolge des kombinierten wärmetechnischen Einflusses von Abstandshalter, Glas und Rahmen (Anhaltswerte siehe Literatur; die Werte nach DIN EN ISO 10077-1 sind mindestens 1/3 zu niedrig und werden derzeit überarbeitet).</t>
    </r>
  </si>
  <si>
    <t>Sind die Gesamt-Rahmendicken von innen und außen gesehen unterschiedlich, bezieht sich die Länge lg für den Psi-Wert auf die kleinere der beiden Gesamt-Rahmendicken, d.h. auf die längere Umfassungslänge der Verglasung.</t>
  </si>
  <si>
    <t>Güteüberwachung (z.B. bauliche und betriebliche Dämmstoffe; Rolladenkästen).</t>
  </si>
  <si>
    <t>(nicht gerundet)</t>
  </si>
  <si>
    <r>
      <t>U</t>
    </r>
    <r>
      <rPr>
        <vertAlign val="subscript"/>
        <sz val="22"/>
        <rFont val="Arial"/>
        <family val="2"/>
      </rPr>
      <t>w</t>
    </r>
    <r>
      <rPr>
        <sz val="22"/>
        <rFont val="Arial"/>
        <family val="2"/>
      </rPr>
      <t xml:space="preserve"> nicht gerundet:</t>
    </r>
  </si>
  <si>
    <t>Fensterbreite und -höhe bitte eintragen, ggf. noch andere Rahmen- bzw. Dämmwerte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</si>
</sst>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6">
    <font>
      <sz val="10"/>
      <name val="Arial"/>
      <family val="0"/>
    </font>
    <font>
      <sz val="22"/>
      <name val="Arial"/>
      <family val="2"/>
    </font>
    <font>
      <b/>
      <sz val="22"/>
      <color indexed="10"/>
      <name val="Arial"/>
      <family val="2"/>
    </font>
    <font>
      <sz val="22"/>
      <name val="Symbol"/>
      <family val="1"/>
    </font>
    <font>
      <vertAlign val="subscript"/>
      <sz val="2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9" fontId="6" fillId="0" borderId="2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9" fontId="6" fillId="0" borderId="4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9" fontId="6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174" fontId="7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178" fontId="2" fillId="0" borderId="5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9" fontId="6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66675</xdr:rowOff>
    </xdr:from>
    <xdr:to>
      <xdr:col>2</xdr:col>
      <xdr:colOff>552450</xdr:colOff>
      <xdr:row>3</xdr:row>
      <xdr:rowOff>923925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0"/>
          <a:ext cx="42576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581025</xdr:colOff>
      <xdr:row>15</xdr:row>
      <xdr:rowOff>200025</xdr:rowOff>
    </xdr:from>
    <xdr:to>
      <xdr:col>6</xdr:col>
      <xdr:colOff>942975</xdr:colOff>
      <xdr:row>16</xdr:row>
      <xdr:rowOff>209550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61531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95250</xdr:rowOff>
    </xdr:from>
    <xdr:to>
      <xdr:col>0</xdr:col>
      <xdr:colOff>4876800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4533900" cy="2466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4562475</xdr:colOff>
      <xdr:row>0</xdr:row>
      <xdr:rowOff>85725</xdr:rowOff>
    </xdr:from>
    <xdr:to>
      <xdr:col>0</xdr:col>
      <xdr:colOff>5219700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57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="50" zoomScaleNormal="50" workbookViewId="0" topLeftCell="A1">
      <selection activeCell="I23" sqref="I23"/>
    </sheetView>
  </sheetViews>
  <sheetFormatPr defaultColWidth="11.421875" defaultRowHeight="12.75"/>
  <cols>
    <col min="1" max="1" width="2.57421875" style="19" customWidth="1"/>
    <col min="2" max="2" width="57.8515625" style="19" customWidth="1"/>
    <col min="3" max="3" width="28.421875" style="19" customWidth="1"/>
    <col min="4" max="4" width="19.421875" style="19" customWidth="1"/>
    <col min="5" max="5" width="5.7109375" style="19" customWidth="1"/>
    <col min="6" max="6" width="15.00390625" style="19" customWidth="1"/>
    <col min="7" max="7" width="14.28125" style="19" customWidth="1"/>
    <col min="8" max="8" width="1.7109375" style="19" customWidth="1"/>
    <col min="9" max="16384" width="11.421875" style="19" customWidth="1"/>
  </cols>
  <sheetData>
    <row r="1" spans="1:8" ht="6" customHeight="1">
      <c r="A1" s="7"/>
      <c r="B1" s="7"/>
      <c r="C1" s="7"/>
      <c r="D1" s="7"/>
      <c r="E1" s="7"/>
      <c r="F1" s="7"/>
      <c r="G1" s="7"/>
      <c r="H1" s="7"/>
    </row>
    <row r="2" spans="1:8" ht="45.75" customHeight="1">
      <c r="A2" s="7"/>
      <c r="B2" s="40" t="s">
        <v>16</v>
      </c>
      <c r="C2" s="41"/>
      <c r="D2" s="41"/>
      <c r="E2" s="41"/>
      <c r="F2" s="41"/>
      <c r="G2" s="42"/>
      <c r="H2" s="7"/>
    </row>
    <row r="3" spans="1:8" ht="18">
      <c r="A3" s="7"/>
      <c r="B3" s="30" t="s">
        <v>43</v>
      </c>
      <c r="C3" s="30"/>
      <c r="D3" s="31"/>
      <c r="E3" s="31"/>
      <c r="F3" s="31"/>
      <c r="G3" s="31"/>
      <c r="H3" s="7"/>
    </row>
    <row r="4" spans="1:8" ht="75" customHeight="1">
      <c r="A4" s="7"/>
      <c r="B4"/>
      <c r="C4"/>
      <c r="H4" s="7"/>
    </row>
    <row r="5" spans="1:8" ht="27">
      <c r="A5" s="7"/>
      <c r="B5" s="1" t="s">
        <v>0</v>
      </c>
      <c r="C5" s="34">
        <v>1.23</v>
      </c>
      <c r="D5" s="1" t="s">
        <v>2</v>
      </c>
      <c r="E5"/>
      <c r="F5" s="43" t="s">
        <v>7</v>
      </c>
      <c r="G5" s="44"/>
      <c r="H5" s="7"/>
    </row>
    <row r="6" spans="1:8" ht="27">
      <c r="A6" s="7"/>
      <c r="B6" s="1" t="s">
        <v>1</v>
      </c>
      <c r="C6" s="34">
        <v>1.48</v>
      </c>
      <c r="D6" s="1" t="s">
        <v>2</v>
      </c>
      <c r="E6"/>
      <c r="F6" s="5" t="s">
        <v>18</v>
      </c>
      <c r="G6" s="6" t="s">
        <v>6</v>
      </c>
      <c r="H6" s="7"/>
    </row>
    <row r="7" spans="1:8" ht="27">
      <c r="A7" s="7"/>
      <c r="B7" s="1" t="s">
        <v>9</v>
      </c>
      <c r="C7" s="33">
        <v>0.129</v>
      </c>
      <c r="D7" s="1" t="s">
        <v>2</v>
      </c>
      <c r="E7"/>
      <c r="F7" s="14"/>
      <c r="G7" s="15"/>
      <c r="H7" s="7"/>
    </row>
    <row r="8" spans="1:8" ht="27">
      <c r="A8" s="7"/>
      <c r="B8" s="1" t="s">
        <v>8</v>
      </c>
      <c r="C8" s="33">
        <v>0.106</v>
      </c>
      <c r="D8" s="1" t="s">
        <v>2</v>
      </c>
      <c r="E8"/>
      <c r="F8" s="14"/>
      <c r="G8" s="15"/>
      <c r="H8" s="7"/>
    </row>
    <row r="9" spans="1:8" ht="31.5">
      <c r="A9" s="7"/>
      <c r="B9" s="1" t="s">
        <v>12</v>
      </c>
      <c r="C9" s="18">
        <v>1.1</v>
      </c>
      <c r="D9" s="1" t="s">
        <v>3</v>
      </c>
      <c r="E9"/>
      <c r="F9" s="10">
        <f>C9*C13/C5/C6</f>
        <v>0.7177336849044167</v>
      </c>
      <c r="G9" s="11">
        <f>F9/$F$15</f>
        <v>0.47405048576153147</v>
      </c>
      <c r="H9" s="7"/>
    </row>
    <row r="10" spans="1:8" ht="31.5">
      <c r="A10" s="7"/>
      <c r="B10" s="1" t="s">
        <v>11</v>
      </c>
      <c r="C10" s="18">
        <v>1.8</v>
      </c>
      <c r="D10" s="1" t="s">
        <v>3</v>
      </c>
      <c r="E10"/>
      <c r="F10" s="10">
        <f>C10*(C5*C6-C13)/C5/C6</f>
        <v>0.6255266974291365</v>
      </c>
      <c r="G10" s="11">
        <f>F10/$F$15</f>
        <v>0.4131493909368053</v>
      </c>
      <c r="H10" s="7"/>
    </row>
    <row r="11" spans="1:8" ht="31.5">
      <c r="A11" s="7"/>
      <c r="B11" s="2" t="s">
        <v>10</v>
      </c>
      <c r="C11" s="34">
        <v>0.068</v>
      </c>
      <c r="D11" s="1" t="s">
        <v>4</v>
      </c>
      <c r="E11"/>
      <c r="F11" s="10">
        <f>C11*C14/C5/C6</f>
        <v>0.17078444297956497</v>
      </c>
      <c r="G11" s="11">
        <f>F11/$F$15</f>
        <v>0.1128001233016633</v>
      </c>
      <c r="H11" s="7"/>
    </row>
    <row r="12" spans="1:8" ht="27">
      <c r="A12" s="7"/>
      <c r="B12" s="1"/>
      <c r="C12" s="1"/>
      <c r="D12" s="1"/>
      <c r="E12"/>
      <c r="F12" s="16"/>
      <c r="G12" s="17"/>
      <c r="H12" s="7"/>
    </row>
    <row r="13" spans="1:8" ht="31.5">
      <c r="A13" s="7"/>
      <c r="B13" s="1" t="s">
        <v>13</v>
      </c>
      <c r="C13" s="8">
        <f>(C5-2*C7)*(C6-2*C7)</f>
        <v>1.187784</v>
      </c>
      <c r="D13" s="1" t="s">
        <v>5</v>
      </c>
      <c r="E13"/>
      <c r="F13" s="16"/>
      <c r="G13" s="17"/>
      <c r="H13" s="7"/>
    </row>
    <row r="14" spans="1:8" ht="31.5">
      <c r="A14" s="7"/>
      <c r="B14" s="1" t="s">
        <v>14</v>
      </c>
      <c r="C14" s="9">
        <f>2*(C5-2*C8)+2*(C6-2*C8)</f>
        <v>4.572</v>
      </c>
      <c r="D14" s="1" t="s">
        <v>2</v>
      </c>
      <c r="E14"/>
      <c r="F14" s="35" t="s">
        <v>47</v>
      </c>
      <c r="G14" s="17"/>
      <c r="H14" s="7"/>
    </row>
    <row r="15" spans="1:8" ht="31.5">
      <c r="A15" s="7"/>
      <c r="B15" s="1" t="s">
        <v>48</v>
      </c>
      <c r="C15" s="39">
        <f>+C16</f>
        <v>1.514044825313118</v>
      </c>
      <c r="D15" s="1" t="s">
        <v>3</v>
      </c>
      <c r="E15"/>
      <c r="F15" s="12">
        <f>C16</f>
        <v>1.514044825313118</v>
      </c>
      <c r="G15" s="13">
        <f>F15/$F$15</f>
        <v>1</v>
      </c>
      <c r="H15" s="7"/>
    </row>
    <row r="16" spans="1:8" ht="31.5">
      <c r="A16" s="7"/>
      <c r="B16" s="1" t="s">
        <v>15</v>
      </c>
      <c r="C16" s="36">
        <f>(C9*C13+C10*(C5*C6-C13)+C11*C14)/(C5*C6)</f>
        <v>1.514044825313118</v>
      </c>
      <c r="D16" s="1" t="s">
        <v>3</v>
      </c>
      <c r="E16"/>
      <c r="F16" s="37"/>
      <c r="G16" s="38"/>
      <c r="H16" s="7"/>
    </row>
    <row r="17" spans="1:8" ht="19.5" customHeight="1">
      <c r="A17" s="7"/>
      <c r="B17" s="4" t="s">
        <v>17</v>
      </c>
      <c r="C17"/>
      <c r="D17"/>
      <c r="E17"/>
      <c r="F17"/>
      <c r="G17" s="3" t="s">
        <v>19</v>
      </c>
      <c r="H17" s="7"/>
    </row>
    <row r="20" ht="18">
      <c r="B20" s="19" t="s">
        <v>49</v>
      </c>
    </row>
  </sheetData>
  <sheetProtection password="EFA6" sheet="1" objects="1" scenarios="1"/>
  <mergeCells count="2">
    <mergeCell ref="B2:G2"/>
    <mergeCell ref="F5:G5"/>
  </mergeCells>
  <printOptions/>
  <pageMargins left="0.984251968503937" right="0.5905511811023623" top="0.984251968503937" bottom="0.984251968503937" header="0.5118110236220472" footer="0.5118110236220472"/>
  <pageSetup fitToHeight="1" fitToWidth="1"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23">
      <selection activeCell="A1" sqref="A1"/>
    </sheetView>
  </sheetViews>
  <sheetFormatPr defaultColWidth="11.421875" defaultRowHeight="12.75"/>
  <cols>
    <col min="1" max="1" width="78.57421875" style="7" customWidth="1"/>
    <col min="2" max="16384" width="11.421875" style="7" customWidth="1"/>
  </cols>
  <sheetData>
    <row r="1" ht="12.75">
      <c r="A1"/>
    </row>
    <row r="2" ht="12.75">
      <c r="A2"/>
    </row>
    <row r="3" ht="12.75">
      <c r="A3"/>
    </row>
    <row r="4" ht="12.75">
      <c r="A4"/>
    </row>
    <row r="5" ht="12.75">
      <c r="A5"/>
    </row>
    <row r="6" ht="12.75">
      <c r="A6"/>
    </row>
    <row r="7" ht="12.75">
      <c r="A7"/>
    </row>
    <row r="8" ht="12.75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s="28" customFormat="1" ht="25.5" customHeight="1">
      <c r="A18" s="20" t="s">
        <v>20</v>
      </c>
    </row>
    <row r="19" spans="1:7" s="28" customFormat="1" ht="51" customHeight="1">
      <c r="A19" s="21" t="s">
        <v>21</v>
      </c>
      <c r="B19" s="29"/>
      <c r="C19" s="29"/>
      <c r="D19" s="29"/>
      <c r="E19" s="29"/>
      <c r="F19" s="29"/>
      <c r="G19" s="29"/>
    </row>
    <row r="20" s="28" customFormat="1" ht="27" customHeight="1">
      <c r="A20" s="20" t="s">
        <v>22</v>
      </c>
    </row>
    <row r="21" s="28" customFormat="1" ht="36" customHeight="1">
      <c r="A21" s="21" t="s">
        <v>23</v>
      </c>
    </row>
    <row r="22" s="28" customFormat="1" ht="104.25" customHeight="1">
      <c r="A22" s="21" t="s">
        <v>24</v>
      </c>
    </row>
    <row r="23" s="28" customFormat="1" ht="75.75" customHeight="1">
      <c r="A23" s="22" t="s">
        <v>44</v>
      </c>
    </row>
    <row r="24" s="30" customFormat="1" ht="70.5" customHeight="1">
      <c r="A24" s="32" t="s">
        <v>45</v>
      </c>
    </row>
  </sheetData>
  <sheetProtection password="EFA6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showGridLines="0" workbookViewId="0" topLeftCell="A10">
      <selection activeCell="B1" sqref="B1"/>
    </sheetView>
  </sheetViews>
  <sheetFormatPr defaultColWidth="11.421875" defaultRowHeight="12.75"/>
  <cols>
    <col min="1" max="1" width="80.140625" style="27" customWidth="1"/>
  </cols>
  <sheetData>
    <row r="1" ht="31.5" customHeight="1">
      <c r="A1" s="24" t="s">
        <v>25</v>
      </c>
    </row>
    <row r="2" ht="31.5" customHeight="1">
      <c r="A2" s="24" t="s">
        <v>26</v>
      </c>
    </row>
    <row r="3" ht="75.75" customHeight="1">
      <c r="A3" s="25" t="s">
        <v>27</v>
      </c>
    </row>
    <row r="4" ht="30" customHeight="1">
      <c r="A4" s="25"/>
    </row>
    <row r="5" s="23" customFormat="1" ht="31.5">
      <c r="A5" s="26" t="s">
        <v>28</v>
      </c>
    </row>
    <row r="6" ht="36.75" customHeight="1">
      <c r="A6" s="25" t="s">
        <v>29</v>
      </c>
    </row>
    <row r="7" ht="53.25" customHeight="1">
      <c r="A7" s="25" t="s">
        <v>30</v>
      </c>
    </row>
    <row r="8" ht="53.25" customHeight="1">
      <c r="A8" s="25" t="s">
        <v>31</v>
      </c>
    </row>
    <row r="9" ht="38.25" customHeight="1">
      <c r="A9" s="25" t="s">
        <v>32</v>
      </c>
    </row>
    <row r="10" ht="24.75" customHeight="1">
      <c r="A10" s="25" t="s">
        <v>46</v>
      </c>
    </row>
    <row r="11" ht="21.75" customHeight="1">
      <c r="A11" s="25" t="s">
        <v>33</v>
      </c>
    </row>
    <row r="12" ht="25.5" customHeight="1">
      <c r="A12" s="25" t="s">
        <v>34</v>
      </c>
    </row>
    <row r="13" ht="25.5" customHeight="1">
      <c r="A13" s="25" t="s">
        <v>35</v>
      </c>
    </row>
    <row r="14" ht="83.25" customHeight="1">
      <c r="A14" s="25" t="s">
        <v>36</v>
      </c>
    </row>
    <row r="15" ht="24" customHeight="1">
      <c r="A15" s="25" t="s">
        <v>37</v>
      </c>
    </row>
    <row r="16" ht="15">
      <c r="A16" s="25"/>
    </row>
    <row r="17" ht="33.75" customHeight="1">
      <c r="A17" s="25" t="s">
        <v>38</v>
      </c>
    </row>
    <row r="18" ht="15">
      <c r="A18" s="25" t="s">
        <v>25</v>
      </c>
    </row>
    <row r="19" ht="15">
      <c r="A19" s="25" t="s">
        <v>39</v>
      </c>
    </row>
    <row r="20" ht="15">
      <c r="A20" s="25" t="s">
        <v>40</v>
      </c>
    </row>
    <row r="21" ht="15">
      <c r="A21" s="25" t="s">
        <v>41</v>
      </c>
    </row>
    <row r="22" ht="15">
      <c r="A22" s="25" t="s">
        <v>42</v>
      </c>
    </row>
  </sheetData>
  <sheetProtection password="EFA6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FIW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U-Wert nach DIN EN ISO 10077-1</dc:title>
  <dc:subject/>
  <dc:creator>Martin H. Spitzner</dc:creator>
  <cp:keywords/>
  <dc:description>Forschungsinsitut für Wärmeschutz e.V. München
Lochhamer Schlag 4, 82166 Gräfelfing,
Tel 089/85800-0, Fax 089/85800-40,
info@fiw-muenchen.de; www.fiw-muenchen.de</dc:description>
  <cp:lastModifiedBy>Eugenie</cp:lastModifiedBy>
  <cp:lastPrinted>2002-06-13T12:03:56Z</cp:lastPrinted>
  <dcterms:created xsi:type="dcterms:W3CDTF">2002-06-11T00:47:50Z</dcterms:created>
  <dcterms:modified xsi:type="dcterms:W3CDTF">2004-04-27T08:09:39Z</dcterms:modified>
  <cp:category/>
  <cp:version/>
  <cp:contentType/>
  <cp:contentStatus/>
</cp:coreProperties>
</file>